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ringernature.com\london\Shares_01\Shares\cs\ISRCTN\Documents_sent_by_trialist\Other additional files\"/>
    </mc:Choice>
  </mc:AlternateContent>
  <xr:revisionPtr revIDLastSave="0" documentId="8_{3C369748-B0B6-4B1B-906A-6112F4D8BCB0}" xr6:coauthVersionLast="46" xr6:coauthVersionMax="46" xr10:uidLastSave="{00000000-0000-0000-0000-000000000000}"/>
  <bookViews>
    <workbookView xWindow="380" yWindow="380" windowWidth="25985" windowHeight="16010" xr2:uid="{00000000-000D-0000-FFFF-FFFF00000000}"/>
  </bookViews>
  <sheets>
    <sheet name="Hoja1" sheetId="1" r:id="rId1"/>
    <sheet name="Sheet1" sheetId="2" r:id="rId2"/>
  </sheets>
  <definedNames>
    <definedName name="_xlnm._FilterDatabase" localSheetId="0" hidden="1">Hoja1!$A$1:$X$39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E11" i="2"/>
  <c r="F11" i="2"/>
  <c r="D11" i="2"/>
  <c r="C11" i="2"/>
  <c r="E6" i="2"/>
  <c r="D13" i="2" l="1"/>
  <c r="D14" i="2" s="1"/>
  <c r="C13" i="2"/>
  <c r="C14" i="2" s="1"/>
  <c r="H13" i="2" l="1"/>
  <c r="H14" i="2" s="1"/>
  <c r="G13" i="2"/>
  <c r="G14" i="2" s="1"/>
  <c r="F13" i="2"/>
  <c r="F14" i="2" s="1"/>
  <c r="E13" i="2"/>
  <c r="E14" i="2" s="1"/>
  <c r="T21" i="2"/>
  <c r="S21" i="2"/>
  <c r="T20" i="2"/>
  <c r="S20" i="2"/>
  <c r="R21" i="2"/>
  <c r="Q21" i="2"/>
  <c r="R20" i="2"/>
  <c r="Q20" i="2"/>
  <c r="P21" i="2"/>
  <c r="O21" i="2"/>
  <c r="P20" i="2"/>
  <c r="O20" i="2"/>
  <c r="N21" i="2"/>
  <c r="M21" i="2"/>
  <c r="N20" i="2"/>
  <c r="M20" i="2"/>
  <c r="L21" i="2"/>
  <c r="K21" i="2"/>
  <c r="L20" i="2"/>
  <c r="K20" i="2"/>
  <c r="J21" i="2"/>
  <c r="I21" i="2"/>
  <c r="J20" i="2"/>
  <c r="I20" i="2"/>
  <c r="H21" i="2"/>
  <c r="G21" i="2"/>
  <c r="H20" i="2"/>
  <c r="G20" i="2"/>
  <c r="F21" i="2"/>
  <c r="E21" i="2"/>
  <c r="F20" i="2"/>
  <c r="E20" i="2"/>
  <c r="D21" i="2"/>
  <c r="C21" i="2"/>
  <c r="D20" i="2"/>
  <c r="C20" i="2"/>
  <c r="H10" i="2"/>
  <c r="G10" i="2"/>
  <c r="H9" i="2"/>
  <c r="G9" i="2"/>
  <c r="C8" i="2"/>
  <c r="G8" i="2"/>
  <c r="G7" i="2"/>
  <c r="H6" i="2"/>
  <c r="G6" i="2"/>
  <c r="F10" i="2"/>
  <c r="E10" i="2"/>
  <c r="F9" i="2"/>
  <c r="E9" i="2"/>
  <c r="E8" i="2"/>
  <c r="E7" i="2"/>
  <c r="F6" i="2"/>
  <c r="D10" i="2"/>
  <c r="D9" i="2"/>
  <c r="C10" i="2"/>
  <c r="C9" i="2"/>
  <c r="C7" i="2"/>
  <c r="D6" i="2"/>
  <c r="C6" i="2"/>
</calcChain>
</file>

<file path=xl/sharedStrings.xml><?xml version="1.0" encoding="utf-8"?>
<sst xmlns="http://schemas.openxmlformats.org/spreadsheetml/2006/main" count="72" uniqueCount="50">
  <si>
    <t>Edad</t>
  </si>
  <si>
    <t xml:space="preserve">  sexo F (1)sexo  M (2)</t>
  </si>
  <si>
    <t xml:space="preserve">dias evolucion de la paralisis </t>
  </si>
  <si>
    <t>sesiones al alta en dias</t>
  </si>
  <si>
    <t xml:space="preserve">
P.F.P Derecha (1) P.F.P. Izquierda (2)</t>
  </si>
  <si>
    <t>HOUSE BRACKMAN  Inicial</t>
  </si>
  <si>
    <t>HOUSE BRACKMAN Final</t>
  </si>
  <si>
    <t>grupo estudio (1) grupo control(2)</t>
  </si>
  <si>
    <t>Oclusión
 ojos inicial SI (1)- NO (0)</t>
  </si>
  <si>
    <t>Oclusión
 ojos final SI (1)- NO (0)</t>
  </si>
  <si>
    <t>SIMETRIA GLOBAL INICIAL SI (1) NO (0)</t>
  </si>
  <si>
    <t>Simetría
global final SI (1)
NO (0)</t>
  </si>
  <si>
    <t>contencion de liquidos Inicial SI (1) NO (0)</t>
  </si>
  <si>
    <t>contencion de liquidos Final SI (1) NO (0)</t>
  </si>
  <si>
    <t xml:space="preserve">Patient ID </t>
  </si>
  <si>
    <t>eFACE STATIC Pretreatment</t>
  </si>
  <si>
    <t>STATIC Posttreatment</t>
  </si>
  <si>
    <t xml:space="preserve">STATIC 6 month follow up </t>
  </si>
  <si>
    <t>DYNAMIC Pretreatment</t>
  </si>
  <si>
    <t>DYNAMIC Posttreatment</t>
  </si>
  <si>
    <t>DYNAMIC 6 month follow up</t>
  </si>
  <si>
    <t>Synkinesis Pretreatment</t>
  </si>
  <si>
    <t>Synkinesis Posttreatment</t>
  </si>
  <si>
    <t>Synkinesis 6 months</t>
  </si>
  <si>
    <t xml:space="preserve">All </t>
  </si>
  <si>
    <t xml:space="preserve">Control </t>
  </si>
  <si>
    <t xml:space="preserve">Age </t>
  </si>
  <si>
    <t>Gender</t>
  </si>
  <si>
    <t>Days since onset of paralysis</t>
  </si>
  <si>
    <t xml:space="preserve">Initial Housebrackman </t>
  </si>
  <si>
    <t>SD</t>
  </si>
  <si>
    <t>female</t>
  </si>
  <si>
    <t>Side of paralysis</t>
  </si>
  <si>
    <t>right</t>
  </si>
  <si>
    <t>Number of patients</t>
  </si>
  <si>
    <t xml:space="preserve">Electric stimulation </t>
  </si>
  <si>
    <t xml:space="preserve">Table 1 - Clinicodemographic characteristics of the patients in the study </t>
  </si>
  <si>
    <t xml:space="preserve">Table 2- Static, dynamic and synkinesis eFACE scores throughout the study </t>
  </si>
  <si>
    <t xml:space="preserve">Static </t>
  </si>
  <si>
    <t>Pretreatment</t>
  </si>
  <si>
    <t>Posttreatment</t>
  </si>
  <si>
    <t>6 months follow up</t>
  </si>
  <si>
    <t xml:space="preserve">Dynamic </t>
  </si>
  <si>
    <t>Synkinesis</t>
  </si>
  <si>
    <t xml:space="preserve">Electric stimulations </t>
  </si>
  <si>
    <t xml:space="preserve">ANOVA </t>
  </si>
  <si>
    <t>No. sessions (days)</t>
  </si>
  <si>
    <t>No. sessions (weeks)</t>
  </si>
  <si>
    <t>exclude subjects 27 and 6</t>
  </si>
  <si>
    <t xml:space="preserve">Final Housebrackman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</si>
</sst>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4" borderId="1" xfId="0" applyFill="1" applyBorder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0" fontId="0" fillId="5" borderId="2" xfId="0" applyFill="1" applyBorder="1"/>
    <xf numFmtId="2" fontId="0" fillId="0" borderId="2" xfId="0" applyNumberFormat="1" applyBorder="1"/>
    <xf numFmtId="2" fontId="0" fillId="0" borderId="0" xfId="0" applyNumberFormat="1" applyBorder="1"/>
    <xf numFmtId="2" fontId="0" fillId="6" borderId="0" xfId="0" applyNumberFormat="1" applyFill="1" applyBorder="1"/>
    <xf numFmtId="2" fontId="0" fillId="6" borderId="0" xfId="0" applyNumberFormat="1" applyFill="1"/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topLeftCell="V1" workbookViewId="0">
      <selection activeCell="Y1" sqref="Y1:Y1048576"/>
    </sheetView>
  </sheetViews>
  <sheetFormatPr defaultColWidth="9.109375" defaultRowHeight="15.05" x14ac:dyDescent="0.3"/>
  <cols>
    <col min="1" max="1" width="10.6640625" customWidth="1"/>
    <col min="3" max="3" width="18" customWidth="1"/>
    <col min="7" max="8" width="11.6640625" customWidth="1"/>
    <col min="14" max="14" width="10.44140625" customWidth="1"/>
    <col min="15" max="24" width="11.88671875" customWidth="1"/>
  </cols>
  <sheetData>
    <row r="1" spans="1:24" ht="95.25" customHeight="1" x14ac:dyDescent="0.3">
      <c r="A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s="2" customFormat="1" x14ac:dyDescent="0.3">
      <c r="A2" s="3">
        <v>17</v>
      </c>
      <c r="B2" s="5">
        <v>33</v>
      </c>
      <c r="C2" s="5">
        <v>1</v>
      </c>
      <c r="D2" s="5">
        <v>10</v>
      </c>
      <c r="E2" s="5">
        <v>12</v>
      </c>
      <c r="F2" s="5">
        <v>1</v>
      </c>
      <c r="G2" s="5">
        <v>3</v>
      </c>
      <c r="H2" s="5">
        <v>1</v>
      </c>
      <c r="I2" s="5">
        <v>1</v>
      </c>
      <c r="J2" s="5">
        <v>0</v>
      </c>
      <c r="K2" s="5">
        <v>1</v>
      </c>
      <c r="L2" s="5">
        <v>0</v>
      </c>
      <c r="M2" s="5">
        <v>1</v>
      </c>
      <c r="N2" s="5">
        <v>0</v>
      </c>
      <c r="O2" s="5">
        <v>1</v>
      </c>
      <c r="P2" s="5">
        <v>78.5</v>
      </c>
      <c r="Q2" s="5">
        <v>92.5</v>
      </c>
      <c r="R2" s="5">
        <v>94.5</v>
      </c>
      <c r="S2" s="5">
        <v>42.5</v>
      </c>
      <c r="T2" s="5">
        <v>96.5</v>
      </c>
      <c r="U2" s="5">
        <v>97</v>
      </c>
      <c r="V2" s="5">
        <v>100</v>
      </c>
      <c r="W2" s="5">
        <v>100</v>
      </c>
      <c r="X2" s="5">
        <v>100</v>
      </c>
    </row>
    <row r="3" spans="1:24" s="2" customFormat="1" x14ac:dyDescent="0.3">
      <c r="A3" s="3">
        <v>18</v>
      </c>
      <c r="B3" s="5">
        <v>22</v>
      </c>
      <c r="C3" s="5">
        <v>1</v>
      </c>
      <c r="D3" s="5">
        <v>1</v>
      </c>
      <c r="E3" s="5">
        <v>12</v>
      </c>
      <c r="F3" s="5">
        <v>1</v>
      </c>
      <c r="G3" s="5">
        <v>3</v>
      </c>
      <c r="H3" s="5">
        <v>1</v>
      </c>
      <c r="I3" s="5">
        <v>1</v>
      </c>
      <c r="J3" s="5">
        <v>0</v>
      </c>
      <c r="K3" s="5">
        <v>1</v>
      </c>
      <c r="L3" s="5">
        <v>0</v>
      </c>
      <c r="M3" s="5">
        <v>1</v>
      </c>
      <c r="N3" s="5">
        <v>0</v>
      </c>
      <c r="O3" s="5">
        <v>1</v>
      </c>
      <c r="P3" s="5">
        <v>95.5</v>
      </c>
      <c r="Q3" s="5">
        <v>97</v>
      </c>
      <c r="R3" s="5">
        <v>95.5</v>
      </c>
      <c r="S3" s="5">
        <v>45.5</v>
      </c>
      <c r="T3" s="5">
        <v>95.5</v>
      </c>
      <c r="U3" s="5">
        <v>95.5</v>
      </c>
      <c r="V3" s="5">
        <v>100</v>
      </c>
      <c r="W3" s="5">
        <v>100</v>
      </c>
      <c r="X3" s="5">
        <v>98</v>
      </c>
    </row>
    <row r="4" spans="1:24" s="2" customFormat="1" x14ac:dyDescent="0.3">
      <c r="A4" s="3">
        <v>19</v>
      </c>
      <c r="B4" s="5">
        <v>65</v>
      </c>
      <c r="C4" s="5">
        <v>1</v>
      </c>
      <c r="D4" s="5">
        <v>7</v>
      </c>
      <c r="E4" s="5">
        <v>8</v>
      </c>
      <c r="F4" s="5">
        <v>1</v>
      </c>
      <c r="G4" s="5">
        <v>4</v>
      </c>
      <c r="H4" s="5">
        <v>1</v>
      </c>
      <c r="I4" s="5">
        <v>1</v>
      </c>
      <c r="J4" s="5">
        <v>0</v>
      </c>
      <c r="K4" s="5">
        <v>1</v>
      </c>
      <c r="L4" s="5">
        <v>0</v>
      </c>
      <c r="M4" s="5">
        <v>1</v>
      </c>
      <c r="N4" s="5">
        <v>0</v>
      </c>
      <c r="O4" s="5">
        <v>1</v>
      </c>
      <c r="P4" s="5">
        <v>56.5</v>
      </c>
      <c r="Q4" s="5">
        <v>95</v>
      </c>
      <c r="R4" s="5">
        <v>99</v>
      </c>
      <c r="S4" s="5">
        <v>44.5</v>
      </c>
      <c r="T4" s="5">
        <v>93.5</v>
      </c>
      <c r="U4" s="5">
        <v>98</v>
      </c>
      <c r="V4" s="5">
        <v>100</v>
      </c>
      <c r="W4" s="5">
        <v>100</v>
      </c>
      <c r="X4" s="5">
        <v>100</v>
      </c>
    </row>
    <row r="5" spans="1:24" s="2" customFormat="1" x14ac:dyDescent="0.3">
      <c r="A5" s="3">
        <v>21</v>
      </c>
      <c r="B5" s="5">
        <v>25</v>
      </c>
      <c r="C5" s="5">
        <v>1</v>
      </c>
      <c r="D5" s="5">
        <v>7</v>
      </c>
      <c r="E5" s="5">
        <v>6</v>
      </c>
      <c r="F5" s="5">
        <v>1</v>
      </c>
      <c r="G5" s="5">
        <v>2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0</v>
      </c>
      <c r="O5" s="5">
        <v>1</v>
      </c>
      <c r="P5" s="5">
        <v>89.5</v>
      </c>
      <c r="Q5" s="5">
        <v>93.5</v>
      </c>
      <c r="R5" s="5">
        <v>96</v>
      </c>
      <c r="S5" s="5">
        <v>90</v>
      </c>
      <c r="T5" s="5">
        <v>99.5</v>
      </c>
      <c r="U5" s="5">
        <v>99</v>
      </c>
      <c r="V5" s="5">
        <v>100</v>
      </c>
      <c r="W5" s="5">
        <v>100</v>
      </c>
      <c r="X5" s="5">
        <v>97.5</v>
      </c>
    </row>
    <row r="6" spans="1:24" s="2" customFormat="1" x14ac:dyDescent="0.3">
      <c r="A6" s="3">
        <v>25</v>
      </c>
      <c r="B6" s="5">
        <v>20</v>
      </c>
      <c r="C6" s="5">
        <v>1</v>
      </c>
      <c r="D6" s="5">
        <v>15</v>
      </c>
      <c r="E6" s="5">
        <v>9</v>
      </c>
      <c r="F6" s="5">
        <v>1</v>
      </c>
      <c r="G6" s="5">
        <v>3</v>
      </c>
      <c r="H6" s="5">
        <v>1</v>
      </c>
      <c r="I6" s="5">
        <v>1</v>
      </c>
      <c r="J6" s="5">
        <v>0</v>
      </c>
      <c r="K6" s="5">
        <v>1</v>
      </c>
      <c r="L6" s="5">
        <v>0</v>
      </c>
      <c r="M6" s="5">
        <v>1</v>
      </c>
      <c r="N6" s="5">
        <v>0</v>
      </c>
      <c r="O6" s="5">
        <v>1</v>
      </c>
      <c r="P6" s="5">
        <v>93</v>
      </c>
      <c r="Q6" s="5">
        <v>96</v>
      </c>
      <c r="R6" s="5">
        <v>94.5</v>
      </c>
      <c r="S6" s="5">
        <v>27.5</v>
      </c>
      <c r="T6" s="5">
        <v>92</v>
      </c>
      <c r="U6" s="5">
        <v>96</v>
      </c>
      <c r="V6" s="5">
        <v>100</v>
      </c>
      <c r="W6" s="5">
        <v>99</v>
      </c>
      <c r="X6" s="5">
        <v>100</v>
      </c>
    </row>
    <row r="7" spans="1:24" s="2" customFormat="1" x14ac:dyDescent="0.3">
      <c r="A7" s="3">
        <v>13</v>
      </c>
      <c r="B7" s="5">
        <v>61</v>
      </c>
      <c r="C7" s="5">
        <v>2</v>
      </c>
      <c r="D7" s="5">
        <v>14</v>
      </c>
      <c r="E7" s="5">
        <v>27</v>
      </c>
      <c r="F7" s="5">
        <v>1</v>
      </c>
      <c r="G7" s="5">
        <v>3</v>
      </c>
      <c r="H7" s="5">
        <v>1</v>
      </c>
      <c r="I7" s="5">
        <v>1</v>
      </c>
      <c r="J7" s="5">
        <v>1</v>
      </c>
      <c r="K7" s="5">
        <v>1</v>
      </c>
      <c r="L7" s="5">
        <v>0</v>
      </c>
      <c r="M7" s="5">
        <v>1</v>
      </c>
      <c r="N7" s="5">
        <v>0</v>
      </c>
      <c r="O7" s="5">
        <v>1</v>
      </c>
      <c r="P7" s="5">
        <v>82.5</v>
      </c>
      <c r="Q7" s="5">
        <v>88.5</v>
      </c>
      <c r="R7" s="5">
        <v>92.5</v>
      </c>
      <c r="S7" s="5">
        <v>84.5</v>
      </c>
      <c r="T7" s="5">
        <v>90.5</v>
      </c>
      <c r="U7" s="5">
        <v>98</v>
      </c>
      <c r="V7" s="5">
        <v>100</v>
      </c>
      <c r="W7" s="5">
        <v>100</v>
      </c>
      <c r="X7" s="5">
        <v>99</v>
      </c>
    </row>
    <row r="8" spans="1:24" s="2" customFormat="1" x14ac:dyDescent="0.3">
      <c r="A8" s="3">
        <v>15</v>
      </c>
      <c r="B8" s="5">
        <v>62</v>
      </c>
      <c r="C8" s="5">
        <v>2</v>
      </c>
      <c r="D8" s="5">
        <v>4</v>
      </c>
      <c r="E8" s="5">
        <v>17</v>
      </c>
      <c r="F8" s="5">
        <v>1</v>
      </c>
      <c r="G8" s="5">
        <v>4</v>
      </c>
      <c r="H8" s="5">
        <v>1</v>
      </c>
      <c r="I8" s="5">
        <v>1</v>
      </c>
      <c r="J8" s="5">
        <v>0</v>
      </c>
      <c r="K8" s="5">
        <v>1</v>
      </c>
      <c r="L8" s="5">
        <v>0</v>
      </c>
      <c r="M8" s="5">
        <v>1</v>
      </c>
      <c r="N8" s="5">
        <v>0</v>
      </c>
      <c r="O8" s="5">
        <v>1</v>
      </c>
      <c r="P8" s="5">
        <v>78</v>
      </c>
      <c r="Q8" s="5">
        <v>90.5</v>
      </c>
      <c r="R8" s="5">
        <v>96.5</v>
      </c>
      <c r="S8" s="5">
        <v>34</v>
      </c>
      <c r="T8" s="5">
        <v>97.5</v>
      </c>
      <c r="U8" s="5">
        <v>98</v>
      </c>
      <c r="V8" s="5">
        <v>100</v>
      </c>
      <c r="W8" s="5">
        <v>99</v>
      </c>
      <c r="X8" s="5">
        <v>99</v>
      </c>
    </row>
    <row r="9" spans="1:24" s="2" customFormat="1" x14ac:dyDescent="0.3">
      <c r="A9" s="3">
        <v>23</v>
      </c>
      <c r="B9" s="5">
        <v>38</v>
      </c>
      <c r="C9" s="5">
        <v>2</v>
      </c>
      <c r="D9" s="5">
        <v>9</v>
      </c>
      <c r="E9" s="5">
        <v>10</v>
      </c>
      <c r="F9" s="5">
        <v>1</v>
      </c>
      <c r="G9" s="5">
        <v>3</v>
      </c>
      <c r="H9" s="5">
        <v>1</v>
      </c>
      <c r="I9" s="5">
        <v>1</v>
      </c>
      <c r="J9" s="5">
        <v>0</v>
      </c>
      <c r="K9" s="5">
        <v>1</v>
      </c>
      <c r="L9" s="5">
        <v>0</v>
      </c>
      <c r="M9" s="5">
        <v>1</v>
      </c>
      <c r="N9" s="5">
        <v>0</v>
      </c>
      <c r="O9" s="5">
        <v>1</v>
      </c>
      <c r="P9" s="5">
        <v>67</v>
      </c>
      <c r="Q9" s="5">
        <v>93</v>
      </c>
      <c r="R9" s="5">
        <v>92.5</v>
      </c>
      <c r="S9" s="5">
        <v>23.5</v>
      </c>
      <c r="T9" s="5">
        <v>76.5</v>
      </c>
      <c r="U9" s="5">
        <v>89</v>
      </c>
      <c r="V9" s="5">
        <v>100</v>
      </c>
      <c r="W9" s="5">
        <v>99.5</v>
      </c>
      <c r="X9" s="5">
        <v>99.5</v>
      </c>
    </row>
    <row r="10" spans="1:24" s="2" customFormat="1" x14ac:dyDescent="0.3">
      <c r="A10" s="3">
        <v>38</v>
      </c>
      <c r="B10" s="5">
        <v>19</v>
      </c>
      <c r="C10" s="5">
        <v>2</v>
      </c>
      <c r="D10" s="5">
        <v>3</v>
      </c>
      <c r="E10" s="5">
        <v>18</v>
      </c>
      <c r="F10" s="5">
        <v>1</v>
      </c>
      <c r="G10" s="5">
        <v>5</v>
      </c>
      <c r="H10" s="5">
        <v>1</v>
      </c>
      <c r="I10" s="5">
        <v>1</v>
      </c>
      <c r="J10" s="5">
        <v>0</v>
      </c>
      <c r="K10" s="5">
        <v>1</v>
      </c>
      <c r="L10" s="5">
        <v>0</v>
      </c>
      <c r="M10" s="5">
        <v>1</v>
      </c>
      <c r="N10" s="5">
        <v>0</v>
      </c>
      <c r="O10" s="5">
        <v>1</v>
      </c>
      <c r="P10" s="5">
        <v>95.5</v>
      </c>
      <c r="Q10" s="5">
        <v>96.5</v>
      </c>
      <c r="R10" s="5">
        <v>97.5</v>
      </c>
      <c r="S10" s="5">
        <v>24</v>
      </c>
      <c r="T10" s="5">
        <v>87</v>
      </c>
      <c r="U10" s="5">
        <v>92.5</v>
      </c>
      <c r="V10" s="5">
        <v>100</v>
      </c>
      <c r="W10" s="5">
        <v>100</v>
      </c>
      <c r="X10" s="5">
        <v>95.5</v>
      </c>
    </row>
    <row r="11" spans="1:24" s="2" customFormat="1" x14ac:dyDescent="0.3">
      <c r="A11" s="3">
        <v>39</v>
      </c>
      <c r="B11" s="5">
        <v>52</v>
      </c>
      <c r="C11" s="5">
        <v>2</v>
      </c>
      <c r="D11" s="5">
        <v>5</v>
      </c>
      <c r="E11" s="5">
        <v>15</v>
      </c>
      <c r="F11" s="5">
        <v>1</v>
      </c>
      <c r="G11" s="5">
        <v>5</v>
      </c>
      <c r="H11" s="5">
        <v>1</v>
      </c>
      <c r="I11" s="5">
        <v>1</v>
      </c>
      <c r="J11" s="5">
        <v>0</v>
      </c>
      <c r="K11" s="5">
        <v>1</v>
      </c>
      <c r="L11" s="5">
        <v>0</v>
      </c>
      <c r="M11" s="5">
        <v>1</v>
      </c>
      <c r="N11" s="5">
        <v>0</v>
      </c>
      <c r="O11" s="5">
        <v>1</v>
      </c>
      <c r="P11" s="5">
        <v>51</v>
      </c>
      <c r="Q11" s="5">
        <v>95.5</v>
      </c>
      <c r="R11" s="5">
        <v>95.5</v>
      </c>
      <c r="S11" s="5">
        <v>26</v>
      </c>
      <c r="T11" s="5">
        <v>92</v>
      </c>
      <c r="U11" s="5">
        <v>94</v>
      </c>
      <c r="V11" s="5">
        <v>100</v>
      </c>
      <c r="W11" s="5">
        <v>91.5</v>
      </c>
      <c r="X11" s="5">
        <v>93.5</v>
      </c>
    </row>
    <row r="12" spans="1:24" s="2" customFormat="1" ht="18.850000000000001" customHeight="1" x14ac:dyDescent="0.3">
      <c r="A12" s="3">
        <v>40</v>
      </c>
      <c r="B12" s="5">
        <v>25</v>
      </c>
      <c r="C12" s="5">
        <v>2</v>
      </c>
      <c r="D12" s="5">
        <v>5</v>
      </c>
      <c r="E12" s="5">
        <v>7</v>
      </c>
      <c r="F12" s="5">
        <v>1</v>
      </c>
      <c r="G12" s="5">
        <v>3</v>
      </c>
      <c r="H12" s="5">
        <v>1</v>
      </c>
      <c r="I12" s="5">
        <v>1</v>
      </c>
      <c r="J12" s="5">
        <v>1</v>
      </c>
      <c r="K12" s="5">
        <v>1</v>
      </c>
      <c r="L12" s="5">
        <v>0</v>
      </c>
      <c r="M12" s="5">
        <v>1</v>
      </c>
      <c r="N12" s="5">
        <v>0</v>
      </c>
      <c r="O12" s="5">
        <v>1</v>
      </c>
      <c r="P12" s="5">
        <v>91.5</v>
      </c>
      <c r="Q12" s="5">
        <v>98</v>
      </c>
      <c r="R12" s="5">
        <v>99</v>
      </c>
      <c r="S12" s="5">
        <v>67.5</v>
      </c>
      <c r="T12" s="5">
        <v>71.5</v>
      </c>
      <c r="U12" s="5">
        <v>92.5</v>
      </c>
      <c r="V12" s="5">
        <v>100</v>
      </c>
      <c r="W12" s="5">
        <v>100</v>
      </c>
      <c r="X12" s="5">
        <v>96.5</v>
      </c>
    </row>
    <row r="13" spans="1:24" s="2" customFormat="1" x14ac:dyDescent="0.3">
      <c r="A13" s="3">
        <v>32</v>
      </c>
      <c r="B13" s="5">
        <v>50</v>
      </c>
      <c r="C13" s="5">
        <v>1</v>
      </c>
      <c r="D13" s="5">
        <v>7</v>
      </c>
      <c r="E13" s="5">
        <v>8</v>
      </c>
      <c r="F13" s="5">
        <v>2</v>
      </c>
      <c r="G13" s="5">
        <v>4</v>
      </c>
      <c r="H13" s="5">
        <v>1</v>
      </c>
      <c r="I13" s="5">
        <v>1</v>
      </c>
      <c r="J13" s="5">
        <v>1</v>
      </c>
      <c r="K13" s="5">
        <v>1</v>
      </c>
      <c r="L13" s="5">
        <v>0</v>
      </c>
      <c r="M13" s="5">
        <v>1</v>
      </c>
      <c r="N13" s="5">
        <v>0</v>
      </c>
      <c r="O13" s="5">
        <v>1</v>
      </c>
      <c r="P13" s="5">
        <v>63</v>
      </c>
      <c r="Q13" s="5">
        <v>90.5</v>
      </c>
      <c r="R13" s="5">
        <v>83</v>
      </c>
      <c r="S13" s="5">
        <v>32</v>
      </c>
      <c r="T13" s="5">
        <v>92.5</v>
      </c>
      <c r="U13" s="5">
        <v>95</v>
      </c>
      <c r="V13" s="5">
        <v>100</v>
      </c>
      <c r="W13" s="5">
        <v>92</v>
      </c>
      <c r="X13" s="5">
        <v>92.5</v>
      </c>
    </row>
    <row r="14" spans="1:24" s="2" customFormat="1" x14ac:dyDescent="0.3">
      <c r="A14" s="3">
        <v>33</v>
      </c>
      <c r="B14" s="5">
        <v>19</v>
      </c>
      <c r="C14" s="5">
        <v>1</v>
      </c>
      <c r="D14" s="5">
        <v>6</v>
      </c>
      <c r="E14" s="5">
        <v>9</v>
      </c>
      <c r="F14" s="5">
        <v>2</v>
      </c>
      <c r="G14" s="5">
        <v>5</v>
      </c>
      <c r="H14" s="5">
        <v>1</v>
      </c>
      <c r="I14" s="5">
        <v>1</v>
      </c>
      <c r="J14" s="5">
        <v>0</v>
      </c>
      <c r="K14" s="5">
        <v>1</v>
      </c>
      <c r="L14" s="5">
        <v>0</v>
      </c>
      <c r="M14" s="5">
        <v>1</v>
      </c>
      <c r="N14" s="5">
        <v>0</v>
      </c>
      <c r="O14" s="5">
        <v>1</v>
      </c>
      <c r="P14" s="5">
        <v>81</v>
      </c>
      <c r="Q14" s="5">
        <v>91</v>
      </c>
      <c r="R14" s="5">
        <v>91.5</v>
      </c>
      <c r="S14" s="5">
        <v>29.5</v>
      </c>
      <c r="T14" s="5">
        <v>96</v>
      </c>
      <c r="U14" s="5">
        <v>97</v>
      </c>
      <c r="V14" s="5">
        <v>100</v>
      </c>
      <c r="W14" s="5">
        <v>100</v>
      </c>
      <c r="X14" s="5">
        <v>100</v>
      </c>
    </row>
    <row r="15" spans="1:24" s="2" customFormat="1" x14ac:dyDescent="0.3">
      <c r="A15" s="3">
        <v>11</v>
      </c>
      <c r="B15" s="5">
        <v>57</v>
      </c>
      <c r="C15" s="5">
        <v>2</v>
      </c>
      <c r="D15" s="5">
        <v>5</v>
      </c>
      <c r="E15" s="5">
        <v>5</v>
      </c>
      <c r="F15" s="5">
        <v>2</v>
      </c>
      <c r="G15" s="5">
        <v>3</v>
      </c>
      <c r="H15" s="5">
        <v>1</v>
      </c>
      <c r="I15" s="5">
        <v>1</v>
      </c>
      <c r="J15" s="5">
        <v>0</v>
      </c>
      <c r="K15" s="5">
        <v>1</v>
      </c>
      <c r="L15" s="5">
        <v>0</v>
      </c>
      <c r="M15" s="5">
        <v>1</v>
      </c>
      <c r="N15" s="5">
        <v>0</v>
      </c>
      <c r="O15" s="5">
        <v>1</v>
      </c>
      <c r="P15" s="5">
        <v>80.5</v>
      </c>
      <c r="Q15" s="5">
        <v>89</v>
      </c>
      <c r="R15" s="5">
        <v>96</v>
      </c>
      <c r="S15" s="5">
        <v>48</v>
      </c>
      <c r="T15" s="5">
        <v>93</v>
      </c>
      <c r="U15" s="5">
        <v>93.5</v>
      </c>
      <c r="V15" s="5">
        <v>100</v>
      </c>
      <c r="W15" s="5">
        <v>100</v>
      </c>
      <c r="X15" s="5">
        <v>100</v>
      </c>
    </row>
    <row r="16" spans="1:24" s="2" customFormat="1" x14ac:dyDescent="0.3">
      <c r="A16" s="3">
        <v>12</v>
      </c>
      <c r="B16" s="5">
        <v>54</v>
      </c>
      <c r="C16" s="5">
        <v>2</v>
      </c>
      <c r="D16" s="5">
        <v>10</v>
      </c>
      <c r="E16" s="5">
        <v>14</v>
      </c>
      <c r="F16" s="5">
        <v>2</v>
      </c>
      <c r="G16" s="5">
        <v>4</v>
      </c>
      <c r="H16" s="5">
        <v>1</v>
      </c>
      <c r="I16" s="5">
        <v>1</v>
      </c>
      <c r="J16" s="5">
        <v>0</v>
      </c>
      <c r="K16" s="5">
        <v>1</v>
      </c>
      <c r="L16" s="5">
        <v>0</v>
      </c>
      <c r="M16" s="5">
        <v>1</v>
      </c>
      <c r="N16" s="5">
        <v>0</v>
      </c>
      <c r="O16" s="5">
        <v>1</v>
      </c>
      <c r="P16" s="5">
        <v>63.5</v>
      </c>
      <c r="Q16" s="5">
        <v>88.5</v>
      </c>
      <c r="R16" s="5">
        <v>95.5</v>
      </c>
      <c r="S16" s="5">
        <v>36.5</v>
      </c>
      <c r="T16" s="5">
        <v>92</v>
      </c>
      <c r="U16" s="5">
        <v>99.5</v>
      </c>
      <c r="V16" s="5">
        <v>100</v>
      </c>
      <c r="W16" s="5">
        <v>100</v>
      </c>
      <c r="X16" s="5">
        <v>100</v>
      </c>
    </row>
    <row r="17" spans="1:24" s="2" customFormat="1" x14ac:dyDescent="0.3">
      <c r="A17" s="3">
        <v>14</v>
      </c>
      <c r="B17" s="5">
        <v>54</v>
      </c>
      <c r="C17" s="5">
        <v>2</v>
      </c>
      <c r="D17" s="5">
        <v>7</v>
      </c>
      <c r="E17" s="5">
        <v>8</v>
      </c>
      <c r="F17" s="5">
        <v>2</v>
      </c>
      <c r="G17" s="5">
        <v>5</v>
      </c>
      <c r="H17" s="5">
        <v>1</v>
      </c>
      <c r="I17" s="5">
        <v>1</v>
      </c>
      <c r="J17" s="5">
        <v>0</v>
      </c>
      <c r="K17" s="5">
        <v>1</v>
      </c>
      <c r="L17" s="5">
        <v>0</v>
      </c>
      <c r="M17" s="5">
        <v>1</v>
      </c>
      <c r="N17" s="5">
        <v>0</v>
      </c>
      <c r="O17" s="5">
        <v>1</v>
      </c>
      <c r="P17" s="5">
        <v>67.5</v>
      </c>
      <c r="Q17" s="5">
        <v>93</v>
      </c>
      <c r="R17" s="5">
        <v>94</v>
      </c>
      <c r="S17" s="5">
        <v>25</v>
      </c>
      <c r="T17" s="5">
        <v>96</v>
      </c>
      <c r="U17" s="5">
        <v>97.5</v>
      </c>
      <c r="V17" s="5">
        <v>100</v>
      </c>
      <c r="W17" s="5">
        <v>100</v>
      </c>
      <c r="X17" s="5">
        <v>100</v>
      </c>
    </row>
    <row r="18" spans="1:24" s="2" customFormat="1" x14ac:dyDescent="0.3">
      <c r="A18" s="3">
        <v>16</v>
      </c>
      <c r="B18" s="5">
        <v>57</v>
      </c>
      <c r="C18" s="5">
        <v>2</v>
      </c>
      <c r="D18" s="5">
        <v>12</v>
      </c>
      <c r="E18" s="5">
        <v>25</v>
      </c>
      <c r="F18" s="5">
        <v>2</v>
      </c>
      <c r="G18" s="5">
        <v>3</v>
      </c>
      <c r="H18" s="5">
        <v>1</v>
      </c>
      <c r="I18" s="5">
        <v>1</v>
      </c>
      <c r="J18" s="5">
        <v>0</v>
      </c>
      <c r="K18" s="5">
        <v>1</v>
      </c>
      <c r="L18" s="5">
        <v>0</v>
      </c>
      <c r="M18" s="5">
        <v>1</v>
      </c>
      <c r="N18" s="5">
        <v>0</v>
      </c>
      <c r="O18" s="5">
        <v>1</v>
      </c>
      <c r="P18" s="5">
        <v>92.5</v>
      </c>
      <c r="Q18" s="5">
        <v>91</v>
      </c>
      <c r="R18" s="5">
        <v>94</v>
      </c>
      <c r="S18" s="5">
        <v>20.5</v>
      </c>
      <c r="T18" s="5">
        <v>80</v>
      </c>
      <c r="U18" s="5">
        <v>82</v>
      </c>
      <c r="V18" s="5">
        <v>100</v>
      </c>
      <c r="W18" s="5">
        <v>100</v>
      </c>
      <c r="X18" s="5">
        <v>96.5</v>
      </c>
    </row>
    <row r="19" spans="1:24" s="2" customFormat="1" x14ac:dyDescent="0.3">
      <c r="A19" s="3">
        <v>20</v>
      </c>
      <c r="B19" s="5">
        <v>25</v>
      </c>
      <c r="C19" s="5">
        <v>2</v>
      </c>
      <c r="D19" s="5">
        <v>1</v>
      </c>
      <c r="E19" s="5">
        <v>12</v>
      </c>
      <c r="F19" s="5">
        <v>2</v>
      </c>
      <c r="G19" s="5">
        <v>4</v>
      </c>
      <c r="H19" s="5">
        <v>1</v>
      </c>
      <c r="I19" s="5">
        <v>1</v>
      </c>
      <c r="J19" s="5">
        <v>0</v>
      </c>
      <c r="K19" s="5">
        <v>1</v>
      </c>
      <c r="L19" s="5">
        <v>0</v>
      </c>
      <c r="M19" s="5">
        <v>1</v>
      </c>
      <c r="N19" s="5">
        <v>0</v>
      </c>
      <c r="O19" s="5">
        <v>1</v>
      </c>
      <c r="P19" s="5">
        <v>99</v>
      </c>
      <c r="Q19" s="5">
        <v>94</v>
      </c>
      <c r="R19" s="5">
        <v>97.5</v>
      </c>
      <c r="S19" s="5">
        <v>19</v>
      </c>
      <c r="T19" s="5">
        <v>85</v>
      </c>
      <c r="U19" s="5">
        <v>92.5</v>
      </c>
      <c r="V19" s="5">
        <v>100</v>
      </c>
      <c r="W19" s="5">
        <v>100</v>
      </c>
      <c r="X19" s="5">
        <v>100</v>
      </c>
    </row>
    <row r="20" spans="1:24" s="2" customFormat="1" x14ac:dyDescent="0.3">
      <c r="A20" s="3">
        <v>24</v>
      </c>
      <c r="B20" s="5">
        <v>21</v>
      </c>
      <c r="C20" s="5">
        <v>2</v>
      </c>
      <c r="D20" s="5">
        <v>7</v>
      </c>
      <c r="E20" s="5">
        <v>11</v>
      </c>
      <c r="F20" s="5">
        <v>2</v>
      </c>
      <c r="G20" s="5">
        <v>4</v>
      </c>
      <c r="H20" s="5">
        <v>1</v>
      </c>
      <c r="I20" s="5">
        <v>1</v>
      </c>
      <c r="J20" s="5">
        <v>0</v>
      </c>
      <c r="K20" s="5">
        <v>1</v>
      </c>
      <c r="L20" s="5">
        <v>0</v>
      </c>
      <c r="M20" s="5">
        <v>1</v>
      </c>
      <c r="N20" s="5">
        <v>0</v>
      </c>
      <c r="O20" s="5">
        <v>1</v>
      </c>
      <c r="P20" s="5">
        <v>91</v>
      </c>
      <c r="Q20" s="5">
        <v>97</v>
      </c>
      <c r="R20" s="5">
        <v>100</v>
      </c>
      <c r="S20" s="5">
        <v>27</v>
      </c>
      <c r="T20" s="5">
        <v>87</v>
      </c>
      <c r="U20" s="5">
        <v>93</v>
      </c>
      <c r="V20" s="5">
        <v>100</v>
      </c>
      <c r="W20" s="5">
        <v>100</v>
      </c>
      <c r="X20" s="5">
        <v>100</v>
      </c>
    </row>
    <row r="21" spans="1:24" s="2" customFormat="1" x14ac:dyDescent="0.3">
      <c r="A21" s="3">
        <v>28</v>
      </c>
      <c r="B21" s="5">
        <v>25</v>
      </c>
      <c r="C21" s="5">
        <v>2</v>
      </c>
      <c r="D21" s="5">
        <v>3</v>
      </c>
      <c r="E21" s="5">
        <v>13</v>
      </c>
      <c r="F21" s="5">
        <v>2</v>
      </c>
      <c r="G21" s="5">
        <v>3</v>
      </c>
      <c r="H21" s="5">
        <v>1</v>
      </c>
      <c r="I21" s="5">
        <v>1</v>
      </c>
      <c r="J21" s="5">
        <v>0</v>
      </c>
      <c r="K21" s="5">
        <v>1</v>
      </c>
      <c r="L21" s="5">
        <v>0</v>
      </c>
      <c r="M21" s="5">
        <v>1</v>
      </c>
      <c r="N21" s="5">
        <v>0</v>
      </c>
      <c r="O21" s="5">
        <v>1</v>
      </c>
      <c r="P21" s="5">
        <v>93</v>
      </c>
      <c r="Q21" s="5">
        <v>90.5</v>
      </c>
      <c r="R21" s="5">
        <v>97</v>
      </c>
      <c r="S21" s="5">
        <v>37</v>
      </c>
      <c r="T21" s="5">
        <v>82</v>
      </c>
      <c r="U21" s="5">
        <v>95</v>
      </c>
      <c r="V21" s="5">
        <v>100</v>
      </c>
      <c r="W21" s="5">
        <v>100</v>
      </c>
      <c r="X21" s="5">
        <v>100</v>
      </c>
    </row>
    <row r="22" spans="1:24" s="3" customFormat="1" ht="21.8" customHeight="1" x14ac:dyDescent="0.3">
      <c r="A22" s="2">
        <v>10</v>
      </c>
      <c r="B22" s="4">
        <v>24</v>
      </c>
      <c r="C22" s="4">
        <v>1</v>
      </c>
      <c r="D22" s="4">
        <v>1</v>
      </c>
      <c r="E22" s="4">
        <v>50</v>
      </c>
      <c r="F22" s="4">
        <v>1</v>
      </c>
      <c r="G22" s="4">
        <v>3</v>
      </c>
      <c r="H22" s="4">
        <v>2</v>
      </c>
      <c r="I22" s="4">
        <v>2</v>
      </c>
      <c r="J22" s="4">
        <v>0</v>
      </c>
      <c r="K22" s="4">
        <v>1</v>
      </c>
      <c r="L22" s="4">
        <v>0</v>
      </c>
      <c r="M22" s="4">
        <v>0</v>
      </c>
      <c r="N22" s="4">
        <v>0</v>
      </c>
      <c r="O22" s="4">
        <v>1</v>
      </c>
      <c r="P22" s="4">
        <v>77</v>
      </c>
      <c r="Q22" s="4">
        <v>98</v>
      </c>
      <c r="R22" s="4">
        <v>97.5</v>
      </c>
      <c r="S22" s="4">
        <v>54.5</v>
      </c>
      <c r="T22" s="4">
        <v>93.5</v>
      </c>
      <c r="U22" s="4">
        <v>99</v>
      </c>
      <c r="V22" s="4">
        <v>100</v>
      </c>
      <c r="W22" s="4">
        <v>94</v>
      </c>
      <c r="X22" s="4">
        <v>70</v>
      </c>
    </row>
    <row r="23" spans="1:24" s="3" customFormat="1" x14ac:dyDescent="0.3">
      <c r="A23" s="2">
        <v>29</v>
      </c>
      <c r="B23" s="4">
        <v>22</v>
      </c>
      <c r="C23" s="4">
        <v>1</v>
      </c>
      <c r="D23" s="4">
        <v>5</v>
      </c>
      <c r="E23" s="4">
        <v>10</v>
      </c>
      <c r="F23" s="4">
        <v>1</v>
      </c>
      <c r="G23" s="4">
        <v>3</v>
      </c>
      <c r="H23" s="4">
        <v>1</v>
      </c>
      <c r="I23" s="4">
        <v>2</v>
      </c>
      <c r="J23" s="4">
        <v>1</v>
      </c>
      <c r="K23" s="4">
        <v>1</v>
      </c>
      <c r="L23" s="4">
        <v>1</v>
      </c>
      <c r="M23" s="4">
        <v>1</v>
      </c>
      <c r="N23" s="4">
        <v>0</v>
      </c>
      <c r="O23" s="4">
        <v>1</v>
      </c>
      <c r="P23" s="4">
        <v>93</v>
      </c>
      <c r="Q23" s="4">
        <v>93</v>
      </c>
      <c r="R23" s="4">
        <v>96.5</v>
      </c>
      <c r="S23" s="4">
        <v>68.5</v>
      </c>
      <c r="T23" s="4">
        <v>100</v>
      </c>
      <c r="U23" s="4">
        <v>99.5</v>
      </c>
      <c r="V23" s="4">
        <v>100</v>
      </c>
      <c r="W23" s="4">
        <v>98</v>
      </c>
      <c r="X23" s="4">
        <v>100</v>
      </c>
    </row>
    <row r="24" spans="1:24" s="3" customFormat="1" x14ac:dyDescent="0.3">
      <c r="A24" s="2">
        <v>35</v>
      </c>
      <c r="B24" s="4">
        <v>20</v>
      </c>
      <c r="C24" s="4">
        <v>1</v>
      </c>
      <c r="D24" s="4">
        <v>7</v>
      </c>
      <c r="E24" s="4">
        <v>12</v>
      </c>
      <c r="F24" s="4">
        <v>1</v>
      </c>
      <c r="G24" s="4">
        <v>3</v>
      </c>
      <c r="H24" s="4">
        <v>1</v>
      </c>
      <c r="I24" s="4">
        <v>2</v>
      </c>
      <c r="J24" s="4">
        <v>0</v>
      </c>
      <c r="K24" s="4">
        <v>1</v>
      </c>
      <c r="L24" s="4">
        <v>0</v>
      </c>
      <c r="M24" s="4">
        <v>1</v>
      </c>
      <c r="N24" s="4">
        <v>0</v>
      </c>
      <c r="O24" s="4">
        <v>1</v>
      </c>
      <c r="P24" s="4">
        <v>85.5</v>
      </c>
      <c r="Q24" s="4">
        <v>95.5</v>
      </c>
      <c r="R24" s="4">
        <v>96</v>
      </c>
      <c r="S24" s="4">
        <v>54</v>
      </c>
      <c r="T24" s="4">
        <v>93</v>
      </c>
      <c r="U24" s="4">
        <v>96</v>
      </c>
      <c r="V24" s="4">
        <v>100</v>
      </c>
      <c r="W24" s="4">
        <v>100</v>
      </c>
      <c r="X24" s="4">
        <v>100</v>
      </c>
    </row>
    <row r="25" spans="1:24" s="3" customFormat="1" x14ac:dyDescent="0.3">
      <c r="A25" s="2">
        <v>36</v>
      </c>
      <c r="B25" s="4">
        <v>60</v>
      </c>
      <c r="C25" s="4">
        <v>1</v>
      </c>
      <c r="D25" s="4">
        <v>25</v>
      </c>
      <c r="E25" s="4">
        <v>39</v>
      </c>
      <c r="F25" s="4">
        <v>1</v>
      </c>
      <c r="G25" s="4">
        <v>6</v>
      </c>
      <c r="H25" s="4">
        <v>2</v>
      </c>
      <c r="I25" s="4">
        <v>2</v>
      </c>
      <c r="J25" s="4">
        <v>0</v>
      </c>
      <c r="K25" s="4">
        <v>1</v>
      </c>
      <c r="L25" s="4">
        <v>0</v>
      </c>
      <c r="M25" s="4">
        <v>1</v>
      </c>
      <c r="N25" s="4">
        <v>0</v>
      </c>
      <c r="O25" s="4">
        <v>1</v>
      </c>
      <c r="P25" s="4">
        <v>44</v>
      </c>
      <c r="Q25" s="4">
        <v>87.5</v>
      </c>
      <c r="R25" s="4">
        <v>93.5</v>
      </c>
      <c r="S25" s="4">
        <v>28</v>
      </c>
      <c r="T25" s="4">
        <v>56</v>
      </c>
      <c r="U25" s="4">
        <v>57</v>
      </c>
      <c r="V25" s="4">
        <v>100</v>
      </c>
      <c r="W25" s="4">
        <v>90</v>
      </c>
      <c r="X25" s="4">
        <v>83</v>
      </c>
    </row>
    <row r="26" spans="1:24" s="3" customFormat="1" x14ac:dyDescent="0.3">
      <c r="A26" s="2">
        <v>9</v>
      </c>
      <c r="B26" s="4">
        <v>18</v>
      </c>
      <c r="C26" s="4">
        <v>2</v>
      </c>
      <c r="D26" s="4">
        <v>8</v>
      </c>
      <c r="E26" s="4">
        <v>13</v>
      </c>
      <c r="F26" s="4">
        <v>1</v>
      </c>
      <c r="G26" s="4">
        <v>5</v>
      </c>
      <c r="H26" s="4">
        <v>3</v>
      </c>
      <c r="I26" s="4">
        <v>2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1</v>
      </c>
      <c r="P26" s="4">
        <v>39.5</v>
      </c>
      <c r="Q26" s="4">
        <v>85.5</v>
      </c>
      <c r="R26" s="4">
        <v>86</v>
      </c>
      <c r="S26" s="4">
        <v>30</v>
      </c>
      <c r="T26" s="4">
        <v>42</v>
      </c>
      <c r="U26" s="4">
        <v>59.5</v>
      </c>
      <c r="V26" s="4">
        <v>100</v>
      </c>
      <c r="W26" s="4">
        <v>100</v>
      </c>
      <c r="X26" s="4">
        <v>100</v>
      </c>
    </row>
    <row r="27" spans="1:24" s="3" customFormat="1" x14ac:dyDescent="0.3">
      <c r="A27" s="2">
        <v>22</v>
      </c>
      <c r="B27" s="4">
        <v>37</v>
      </c>
      <c r="C27" s="4">
        <v>2</v>
      </c>
      <c r="D27" s="4">
        <v>3</v>
      </c>
      <c r="E27" s="4">
        <v>16</v>
      </c>
      <c r="F27" s="4">
        <v>1</v>
      </c>
      <c r="G27" s="4">
        <v>5</v>
      </c>
      <c r="H27" s="4">
        <v>2</v>
      </c>
      <c r="I27" s="4">
        <v>2</v>
      </c>
      <c r="J27" s="4">
        <v>0</v>
      </c>
      <c r="K27" s="4">
        <v>1</v>
      </c>
      <c r="L27" s="4">
        <v>0</v>
      </c>
      <c r="M27" s="4">
        <v>0</v>
      </c>
      <c r="N27" s="4">
        <v>0</v>
      </c>
      <c r="O27" s="4">
        <v>1</v>
      </c>
      <c r="P27" s="4">
        <v>76.5</v>
      </c>
      <c r="Q27" s="4">
        <v>92</v>
      </c>
      <c r="R27" s="4">
        <v>91.5</v>
      </c>
      <c r="S27" s="4">
        <v>15</v>
      </c>
      <c r="T27" s="4">
        <v>84.5</v>
      </c>
      <c r="U27" s="4">
        <v>90.5</v>
      </c>
      <c r="V27" s="4">
        <v>100</v>
      </c>
      <c r="W27" s="4">
        <v>100</v>
      </c>
      <c r="X27" s="4">
        <v>100</v>
      </c>
    </row>
    <row r="28" spans="1:24" s="3" customFormat="1" x14ac:dyDescent="0.3">
      <c r="A28" s="2">
        <v>26</v>
      </c>
      <c r="B28" s="4">
        <v>31</v>
      </c>
      <c r="C28" s="4">
        <v>2</v>
      </c>
      <c r="D28" s="4">
        <v>3</v>
      </c>
      <c r="E28" s="4">
        <v>9</v>
      </c>
      <c r="F28" s="4">
        <v>1</v>
      </c>
      <c r="G28" s="4">
        <v>4</v>
      </c>
      <c r="H28" s="4">
        <v>1</v>
      </c>
      <c r="I28" s="4">
        <v>2</v>
      </c>
      <c r="J28" s="4">
        <v>0</v>
      </c>
      <c r="K28" s="4">
        <v>1</v>
      </c>
      <c r="L28" s="4">
        <v>0</v>
      </c>
      <c r="M28" s="4">
        <v>1</v>
      </c>
      <c r="N28" s="4">
        <v>0</v>
      </c>
      <c r="O28" s="4">
        <v>1</v>
      </c>
      <c r="P28" s="4">
        <v>96.5</v>
      </c>
      <c r="Q28" s="4">
        <v>95.5</v>
      </c>
      <c r="R28" s="4">
        <v>93</v>
      </c>
      <c r="S28" s="4">
        <v>40</v>
      </c>
      <c r="T28" s="4">
        <v>96.5</v>
      </c>
      <c r="U28" s="4">
        <v>96</v>
      </c>
      <c r="V28" s="4">
        <v>100</v>
      </c>
      <c r="W28" s="4">
        <v>92.5</v>
      </c>
      <c r="X28" s="4">
        <v>91.5</v>
      </c>
    </row>
    <row r="29" spans="1:24" s="3" customFormat="1" x14ac:dyDescent="0.3">
      <c r="A29" s="2">
        <v>31</v>
      </c>
      <c r="B29" s="4">
        <v>21</v>
      </c>
      <c r="C29" s="4">
        <v>2</v>
      </c>
      <c r="D29" s="4">
        <v>7</v>
      </c>
      <c r="E29" s="4">
        <v>23</v>
      </c>
      <c r="F29" s="4">
        <v>1</v>
      </c>
      <c r="G29" s="4">
        <v>3</v>
      </c>
      <c r="H29" s="4">
        <v>1</v>
      </c>
      <c r="I29" s="4">
        <v>2</v>
      </c>
      <c r="J29" s="4">
        <v>0</v>
      </c>
      <c r="K29" s="4">
        <v>1</v>
      </c>
      <c r="L29" s="4">
        <v>0</v>
      </c>
      <c r="M29" s="4">
        <v>1</v>
      </c>
      <c r="N29" s="4">
        <v>0</v>
      </c>
      <c r="O29" s="4">
        <v>1</v>
      </c>
      <c r="P29" s="4">
        <v>94.5</v>
      </c>
      <c r="Q29" s="4">
        <v>93</v>
      </c>
      <c r="R29" s="4">
        <v>93.5</v>
      </c>
      <c r="S29" s="4">
        <v>42</v>
      </c>
      <c r="T29" s="4">
        <v>72</v>
      </c>
      <c r="U29" s="4">
        <v>78.5</v>
      </c>
      <c r="V29" s="4">
        <v>100</v>
      </c>
      <c r="W29" s="4">
        <v>100</v>
      </c>
      <c r="X29" s="4">
        <v>100</v>
      </c>
    </row>
    <row r="30" spans="1:24" s="3" customFormat="1" ht="14.25" customHeight="1" x14ac:dyDescent="0.3">
      <c r="A30" s="2">
        <v>1</v>
      </c>
      <c r="B30" s="4">
        <v>19</v>
      </c>
      <c r="C30" s="4">
        <v>1</v>
      </c>
      <c r="D30" s="4">
        <v>10</v>
      </c>
      <c r="E30" s="4">
        <v>5</v>
      </c>
      <c r="F30" s="4">
        <v>2</v>
      </c>
      <c r="G30" s="4">
        <v>3</v>
      </c>
      <c r="H30" s="4">
        <v>1</v>
      </c>
      <c r="I30" s="4">
        <v>2</v>
      </c>
      <c r="J30" s="4">
        <v>0</v>
      </c>
      <c r="K30" s="4">
        <v>1</v>
      </c>
      <c r="L30" s="4">
        <v>0</v>
      </c>
      <c r="M30" s="4">
        <v>1</v>
      </c>
      <c r="N30" s="4">
        <v>1</v>
      </c>
      <c r="O30" s="4">
        <v>1</v>
      </c>
      <c r="P30" s="4">
        <v>73.5</v>
      </c>
      <c r="Q30" s="4">
        <v>89</v>
      </c>
      <c r="R30" s="4">
        <v>93.5</v>
      </c>
      <c r="S30" s="4">
        <v>39</v>
      </c>
      <c r="T30" s="4">
        <v>91</v>
      </c>
      <c r="U30" s="4">
        <v>95</v>
      </c>
      <c r="V30" s="4">
        <v>100</v>
      </c>
      <c r="W30" s="4">
        <v>100</v>
      </c>
      <c r="X30" s="4">
        <v>100</v>
      </c>
    </row>
    <row r="31" spans="1:24" s="3" customFormat="1" x14ac:dyDescent="0.3">
      <c r="A31" s="2">
        <v>2</v>
      </c>
      <c r="B31" s="4">
        <v>52</v>
      </c>
      <c r="C31" s="4">
        <v>1</v>
      </c>
      <c r="D31" s="4">
        <v>2</v>
      </c>
      <c r="E31" s="4">
        <v>65</v>
      </c>
      <c r="F31" s="4">
        <v>2</v>
      </c>
      <c r="G31" s="4">
        <v>4</v>
      </c>
      <c r="H31" s="4">
        <v>2</v>
      </c>
      <c r="I31" s="4">
        <v>2</v>
      </c>
      <c r="J31" s="4">
        <v>0</v>
      </c>
      <c r="K31" s="4">
        <v>1</v>
      </c>
      <c r="L31" s="4">
        <v>0</v>
      </c>
      <c r="M31" s="4">
        <v>0</v>
      </c>
      <c r="N31" s="4">
        <v>0</v>
      </c>
      <c r="O31" s="4">
        <v>1</v>
      </c>
      <c r="P31" s="4">
        <v>38</v>
      </c>
      <c r="Q31" s="4">
        <v>62</v>
      </c>
      <c r="R31" s="4">
        <v>79.5</v>
      </c>
      <c r="S31" s="4">
        <v>30</v>
      </c>
      <c r="T31" s="4">
        <v>45.5</v>
      </c>
      <c r="U31" s="4">
        <v>78.5</v>
      </c>
      <c r="V31" s="4">
        <v>100</v>
      </c>
      <c r="W31" s="4">
        <v>100</v>
      </c>
      <c r="X31" s="4">
        <v>93</v>
      </c>
    </row>
    <row r="32" spans="1:24" s="3" customFormat="1" x14ac:dyDescent="0.3">
      <c r="A32" s="2">
        <v>3</v>
      </c>
      <c r="B32" s="4">
        <v>52</v>
      </c>
      <c r="C32" s="4">
        <v>1</v>
      </c>
      <c r="D32" s="4">
        <v>32</v>
      </c>
      <c r="E32" s="4">
        <v>18</v>
      </c>
      <c r="F32" s="4">
        <v>2</v>
      </c>
      <c r="G32" s="4">
        <v>3</v>
      </c>
      <c r="H32" s="4">
        <v>1</v>
      </c>
      <c r="I32" s="4">
        <v>2</v>
      </c>
      <c r="J32" s="4">
        <v>0</v>
      </c>
      <c r="K32" s="4">
        <v>1</v>
      </c>
      <c r="L32" s="4">
        <v>0</v>
      </c>
      <c r="M32" s="4">
        <v>0</v>
      </c>
      <c r="N32" s="4">
        <v>0</v>
      </c>
      <c r="O32" s="4">
        <v>1</v>
      </c>
      <c r="P32" s="4">
        <v>88</v>
      </c>
      <c r="Q32" s="4">
        <v>94.5</v>
      </c>
      <c r="R32" s="4">
        <v>92.5</v>
      </c>
      <c r="S32" s="4">
        <v>41</v>
      </c>
      <c r="T32" s="4">
        <v>90.5</v>
      </c>
      <c r="U32" s="4">
        <v>94</v>
      </c>
      <c r="V32" s="4">
        <v>100</v>
      </c>
      <c r="W32" s="4">
        <v>97</v>
      </c>
      <c r="X32" s="4">
        <v>97</v>
      </c>
    </row>
    <row r="33" spans="1:24" s="3" customFormat="1" x14ac:dyDescent="0.3">
      <c r="A33" s="2">
        <v>4</v>
      </c>
      <c r="B33" s="4">
        <v>52</v>
      </c>
      <c r="C33" s="4">
        <v>1</v>
      </c>
      <c r="D33" s="4">
        <v>11</v>
      </c>
      <c r="E33" s="4">
        <v>58</v>
      </c>
      <c r="F33" s="4">
        <v>2</v>
      </c>
      <c r="G33" s="4">
        <v>4</v>
      </c>
      <c r="H33" s="4">
        <v>2</v>
      </c>
      <c r="I33" s="4">
        <v>2</v>
      </c>
      <c r="J33" s="4">
        <v>0</v>
      </c>
      <c r="K33" s="4">
        <v>1</v>
      </c>
      <c r="L33" s="4">
        <v>0</v>
      </c>
      <c r="M33" s="4">
        <v>0</v>
      </c>
      <c r="N33" s="4">
        <v>0</v>
      </c>
      <c r="O33" s="4">
        <v>1</v>
      </c>
      <c r="P33" s="4">
        <v>81.5</v>
      </c>
      <c r="Q33" s="4">
        <v>88.5</v>
      </c>
      <c r="R33" s="4">
        <v>97</v>
      </c>
      <c r="S33" s="4">
        <v>39.5</v>
      </c>
      <c r="T33" s="4">
        <v>88.5</v>
      </c>
      <c r="U33" s="4">
        <v>92.5</v>
      </c>
      <c r="V33" s="4">
        <v>100</v>
      </c>
      <c r="W33" s="4">
        <v>100</v>
      </c>
      <c r="X33" s="4">
        <v>85</v>
      </c>
    </row>
    <row r="34" spans="1:24" s="3" customFormat="1" x14ac:dyDescent="0.3">
      <c r="A34" s="2">
        <v>7</v>
      </c>
      <c r="B34" s="4">
        <v>54</v>
      </c>
      <c r="C34" s="4">
        <v>1</v>
      </c>
      <c r="D34" s="4">
        <v>7</v>
      </c>
      <c r="E34" s="4">
        <v>42</v>
      </c>
      <c r="F34" s="4">
        <v>2</v>
      </c>
      <c r="G34" s="4">
        <v>4</v>
      </c>
      <c r="H34" s="4">
        <v>1</v>
      </c>
      <c r="I34" s="4">
        <v>2</v>
      </c>
      <c r="J34" s="4">
        <v>1</v>
      </c>
      <c r="K34" s="4">
        <v>1</v>
      </c>
      <c r="L34" s="4">
        <v>0</v>
      </c>
      <c r="M34" s="4">
        <v>1</v>
      </c>
      <c r="N34" s="4">
        <v>0</v>
      </c>
      <c r="O34" s="4">
        <v>1</v>
      </c>
      <c r="P34" s="4">
        <v>72.5</v>
      </c>
      <c r="Q34" s="4">
        <v>94.5</v>
      </c>
      <c r="R34" s="4">
        <v>94.5</v>
      </c>
      <c r="S34" s="4">
        <v>52</v>
      </c>
      <c r="T34" s="4">
        <v>95</v>
      </c>
      <c r="U34" s="4">
        <v>98</v>
      </c>
      <c r="V34" s="4">
        <v>100</v>
      </c>
      <c r="W34" s="4">
        <v>97.5</v>
      </c>
      <c r="X34" s="4">
        <v>97</v>
      </c>
    </row>
    <row r="35" spans="1:24" s="3" customFormat="1" x14ac:dyDescent="0.3">
      <c r="A35" s="2">
        <v>34</v>
      </c>
      <c r="B35" s="4">
        <v>66</v>
      </c>
      <c r="C35" s="4">
        <v>1</v>
      </c>
      <c r="D35" s="4">
        <v>7</v>
      </c>
      <c r="E35" s="4">
        <v>30</v>
      </c>
      <c r="F35" s="4">
        <v>2</v>
      </c>
      <c r="G35" s="4">
        <v>5</v>
      </c>
      <c r="H35" s="4">
        <v>1</v>
      </c>
      <c r="I35" s="4">
        <v>2</v>
      </c>
      <c r="J35" s="4">
        <v>0</v>
      </c>
      <c r="K35" s="4">
        <v>1</v>
      </c>
      <c r="L35" s="4">
        <v>0</v>
      </c>
      <c r="M35" s="4">
        <v>1</v>
      </c>
      <c r="N35" s="4">
        <v>0</v>
      </c>
      <c r="O35" s="4">
        <v>1</v>
      </c>
      <c r="P35" s="4">
        <v>62</v>
      </c>
      <c r="Q35" s="4">
        <v>88.5</v>
      </c>
      <c r="R35" s="4">
        <v>84.5</v>
      </c>
      <c r="S35" s="4">
        <v>16.5</v>
      </c>
      <c r="T35" s="4">
        <v>90</v>
      </c>
      <c r="U35" s="4">
        <v>92.5</v>
      </c>
      <c r="V35" s="4">
        <v>100</v>
      </c>
      <c r="W35" s="4">
        <v>100</v>
      </c>
      <c r="X35" s="4">
        <v>100</v>
      </c>
    </row>
    <row r="36" spans="1:24" s="3" customFormat="1" ht="14.25" customHeight="1" x14ac:dyDescent="0.3">
      <c r="A36" s="2">
        <v>5</v>
      </c>
      <c r="B36" s="4">
        <v>32</v>
      </c>
      <c r="C36" s="4">
        <v>2</v>
      </c>
      <c r="D36" s="4">
        <v>1</v>
      </c>
      <c r="E36" s="4">
        <v>9</v>
      </c>
      <c r="F36" s="4">
        <v>2</v>
      </c>
      <c r="G36" s="4">
        <v>3</v>
      </c>
      <c r="H36" s="4">
        <v>1</v>
      </c>
      <c r="I36" s="4">
        <v>2</v>
      </c>
      <c r="J36" s="4">
        <v>0</v>
      </c>
      <c r="K36" s="4">
        <v>1</v>
      </c>
      <c r="L36" s="4">
        <v>0</v>
      </c>
      <c r="M36" s="4">
        <v>0</v>
      </c>
      <c r="N36" s="4">
        <v>0</v>
      </c>
      <c r="O36" s="4">
        <v>1</v>
      </c>
      <c r="P36" s="4">
        <v>76.5</v>
      </c>
      <c r="Q36" s="4">
        <v>89.5</v>
      </c>
      <c r="R36" s="4">
        <v>94</v>
      </c>
      <c r="S36" s="4">
        <v>71</v>
      </c>
      <c r="T36" s="4">
        <v>95.5</v>
      </c>
      <c r="U36" s="4">
        <v>96.5</v>
      </c>
      <c r="V36" s="4">
        <v>100</v>
      </c>
      <c r="W36" s="4">
        <v>99</v>
      </c>
      <c r="X36" s="4">
        <v>97.5</v>
      </c>
    </row>
    <row r="37" spans="1:24" s="3" customFormat="1" x14ac:dyDescent="0.3">
      <c r="A37" s="2">
        <v>8</v>
      </c>
      <c r="B37" s="4">
        <v>21</v>
      </c>
      <c r="C37" s="4">
        <v>2</v>
      </c>
      <c r="D37" s="4">
        <v>8</v>
      </c>
      <c r="E37" s="4">
        <v>10</v>
      </c>
      <c r="F37" s="4">
        <v>2</v>
      </c>
      <c r="G37" s="4">
        <v>5</v>
      </c>
      <c r="H37" s="4">
        <v>1</v>
      </c>
      <c r="I37" s="4">
        <v>2</v>
      </c>
      <c r="J37" s="4">
        <v>0</v>
      </c>
      <c r="K37" s="4">
        <v>1</v>
      </c>
      <c r="L37" s="4">
        <v>0</v>
      </c>
      <c r="M37" s="4">
        <v>1</v>
      </c>
      <c r="N37" s="4">
        <v>0</v>
      </c>
      <c r="O37" s="4">
        <v>1</v>
      </c>
      <c r="P37" s="4">
        <v>99</v>
      </c>
      <c r="Q37" s="4">
        <v>99</v>
      </c>
      <c r="R37" s="4">
        <v>96</v>
      </c>
      <c r="S37" s="4">
        <v>90</v>
      </c>
      <c r="T37" s="4">
        <v>95.5</v>
      </c>
      <c r="U37" s="4">
        <v>96</v>
      </c>
      <c r="V37" s="4">
        <v>100</v>
      </c>
      <c r="W37" s="4">
        <v>98</v>
      </c>
      <c r="X37" s="4">
        <v>100</v>
      </c>
    </row>
    <row r="38" spans="1:24" s="3" customFormat="1" ht="14.25" customHeight="1" x14ac:dyDescent="0.3">
      <c r="A38" s="2">
        <v>30</v>
      </c>
      <c r="B38" s="4">
        <v>35</v>
      </c>
      <c r="C38" s="4">
        <v>2</v>
      </c>
      <c r="D38" s="4">
        <v>21</v>
      </c>
      <c r="E38" s="4">
        <v>31</v>
      </c>
      <c r="F38" s="4">
        <v>2</v>
      </c>
      <c r="G38" s="4">
        <v>5</v>
      </c>
      <c r="H38" s="4">
        <v>2</v>
      </c>
      <c r="I38" s="4">
        <v>2</v>
      </c>
      <c r="J38" s="4">
        <v>0</v>
      </c>
      <c r="K38" s="4">
        <v>1</v>
      </c>
      <c r="L38" s="4">
        <v>0</v>
      </c>
      <c r="M38" s="4">
        <v>1</v>
      </c>
      <c r="N38" s="4">
        <v>0</v>
      </c>
      <c r="O38" s="4">
        <v>1</v>
      </c>
      <c r="P38" s="4">
        <v>87</v>
      </c>
      <c r="Q38" s="4">
        <v>94</v>
      </c>
      <c r="R38" s="4">
        <v>89.5</v>
      </c>
      <c r="S38" s="4">
        <v>38.5</v>
      </c>
      <c r="T38" s="4">
        <v>75.5</v>
      </c>
      <c r="U38" s="4">
        <v>80</v>
      </c>
      <c r="V38" s="4">
        <v>100</v>
      </c>
      <c r="W38" s="4">
        <v>85.5</v>
      </c>
      <c r="X38" s="4">
        <v>91.5</v>
      </c>
    </row>
    <row r="39" spans="1:24" s="3" customFormat="1" x14ac:dyDescent="0.3">
      <c r="A39" s="2">
        <v>37</v>
      </c>
      <c r="B39" s="4">
        <v>47</v>
      </c>
      <c r="C39" s="4">
        <v>2</v>
      </c>
      <c r="D39" s="4">
        <v>8</v>
      </c>
      <c r="E39" s="4">
        <v>25</v>
      </c>
      <c r="F39" s="4">
        <v>2</v>
      </c>
      <c r="G39" s="4">
        <v>5</v>
      </c>
      <c r="H39" s="4">
        <v>1</v>
      </c>
      <c r="I39" s="4">
        <v>2</v>
      </c>
      <c r="J39" s="4">
        <v>0</v>
      </c>
      <c r="K39" s="4">
        <v>1</v>
      </c>
      <c r="L39" s="4">
        <v>0</v>
      </c>
      <c r="M39" s="4">
        <v>1</v>
      </c>
      <c r="N39" s="4">
        <v>0</v>
      </c>
      <c r="O39" s="4">
        <v>1</v>
      </c>
      <c r="P39" s="4">
        <v>69.5</v>
      </c>
      <c r="Q39" s="4">
        <v>90</v>
      </c>
      <c r="R39" s="4">
        <v>95.5</v>
      </c>
      <c r="S39" s="4">
        <v>39.5</v>
      </c>
      <c r="T39" s="4">
        <v>91</v>
      </c>
      <c r="U39" s="4">
        <v>95.5</v>
      </c>
      <c r="V39" s="4">
        <v>100</v>
      </c>
      <c r="W39" s="4">
        <v>100</v>
      </c>
      <c r="X39" s="4">
        <v>100</v>
      </c>
    </row>
  </sheetData>
  <autoFilter ref="A1:X39" xr:uid="{00000000-0009-0000-0000-000000000000}">
    <sortState xmlns:xlrd2="http://schemas.microsoft.com/office/spreadsheetml/2017/richdata2" ref="A2:X41">
      <sortCondition ref="I1:I4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30"/>
  <sheetViews>
    <sheetView workbookViewId="0">
      <selection activeCell="U30" sqref="U30"/>
    </sheetView>
  </sheetViews>
  <sheetFormatPr defaultRowHeight="15.05" x14ac:dyDescent="0.3"/>
  <cols>
    <col min="1" max="1" width="26.5546875" customWidth="1"/>
  </cols>
  <sheetData>
    <row r="2" spans="1:9" x14ac:dyDescent="0.3">
      <c r="A2" t="s">
        <v>36</v>
      </c>
    </row>
    <row r="3" spans="1:9" x14ac:dyDescent="0.3">
      <c r="A3" s="13"/>
      <c r="B3" s="13"/>
      <c r="C3" s="14" t="s">
        <v>24</v>
      </c>
      <c r="D3" s="13"/>
      <c r="E3" s="14" t="s">
        <v>25</v>
      </c>
      <c r="F3" s="13"/>
      <c r="G3" s="14" t="s">
        <v>35</v>
      </c>
      <c r="H3" s="13"/>
      <c r="I3" s="9"/>
    </row>
    <row r="4" spans="1:9" x14ac:dyDescent="0.3">
      <c r="A4" s="13"/>
      <c r="B4" s="13"/>
      <c r="C4" s="14"/>
      <c r="D4" s="13" t="s">
        <v>30</v>
      </c>
      <c r="E4" s="14"/>
      <c r="F4" s="13" t="s">
        <v>30</v>
      </c>
      <c r="G4" s="14"/>
      <c r="H4" s="13" t="s">
        <v>30</v>
      </c>
      <c r="I4" s="9"/>
    </row>
    <row r="5" spans="1:9" x14ac:dyDescent="0.3">
      <c r="A5" t="s">
        <v>34</v>
      </c>
      <c r="C5" s="10">
        <v>38</v>
      </c>
      <c r="D5" s="7"/>
      <c r="E5" s="10">
        <v>20</v>
      </c>
      <c r="F5" s="7"/>
      <c r="G5" s="10">
        <v>18</v>
      </c>
      <c r="H5" s="7"/>
      <c r="I5" s="9"/>
    </row>
    <row r="6" spans="1:9" x14ac:dyDescent="0.3">
      <c r="A6" t="s">
        <v>26</v>
      </c>
      <c r="C6" s="11">
        <f>AVERAGE(Hoja1!B2:B39)</f>
        <v>38.078947368421055</v>
      </c>
      <c r="D6" s="8">
        <f>_xlfn.STDEV.P(Hoja1!B2:B39)</f>
        <v>16.305280996218709</v>
      </c>
      <c r="E6" s="11">
        <f>AVERAGE(Hoja1!B22:B39)</f>
        <v>36.833333333333336</v>
      </c>
      <c r="F6" s="8">
        <f>_xlfn.STDEV.P(Hoja1!B22:B39)</f>
        <v>15.596473960482221</v>
      </c>
      <c r="G6" s="11">
        <f>AVERAGE(Hoja1!B2:B21)</f>
        <v>39.200000000000003</v>
      </c>
      <c r="H6" s="8">
        <f>_xlfn.STDEV.P(Hoja1!B2:B21)</f>
        <v>16.839239887833418</v>
      </c>
      <c r="I6" s="9"/>
    </row>
    <row r="7" spans="1:9" x14ac:dyDescent="0.3">
      <c r="A7" t="s">
        <v>27</v>
      </c>
      <c r="C7" s="12">
        <f>18/40</f>
        <v>0.45</v>
      </c>
      <c r="D7" s="8" t="s">
        <v>31</v>
      </c>
      <c r="E7" s="12">
        <f>11/20</f>
        <v>0.55000000000000004</v>
      </c>
      <c r="F7" s="8" t="s">
        <v>31</v>
      </c>
      <c r="G7" s="12">
        <f>7/20</f>
        <v>0.35</v>
      </c>
      <c r="H7" s="8" t="s">
        <v>31</v>
      </c>
      <c r="I7" s="9"/>
    </row>
    <row r="8" spans="1:9" x14ac:dyDescent="0.3">
      <c r="A8" t="s">
        <v>32</v>
      </c>
      <c r="C8" s="12">
        <f>19/40</f>
        <v>0.47499999999999998</v>
      </c>
      <c r="D8" s="8" t="s">
        <v>33</v>
      </c>
      <c r="E8" s="12">
        <f>8/20</f>
        <v>0.4</v>
      </c>
      <c r="F8" s="8" t="s">
        <v>33</v>
      </c>
      <c r="G8" s="12">
        <f>11/20</f>
        <v>0.55000000000000004</v>
      </c>
      <c r="H8" s="8" t="s">
        <v>33</v>
      </c>
      <c r="I8" s="9"/>
    </row>
    <row r="9" spans="1:9" x14ac:dyDescent="0.3">
      <c r="A9" t="s">
        <v>28</v>
      </c>
      <c r="C9" s="11">
        <f>AVERAGE(Hoja1!D2:D39)</f>
        <v>8</v>
      </c>
      <c r="D9" s="8">
        <f>_xlfn.STDEV.P(Hoja1!D2:D39)</f>
        <v>6.3948992831869731</v>
      </c>
      <c r="E9" s="11">
        <f>AVERAGE(Hoja1!D22:D39)</f>
        <v>9.2222222222222214</v>
      </c>
      <c r="F9" s="8">
        <f>_xlfn.STDEV.P(Hoja1!D22:D39)</f>
        <v>8.2229729387015063</v>
      </c>
      <c r="G9" s="11">
        <f>AVERAGE(Hoja1!D2:D21)</f>
        <v>6.9</v>
      </c>
      <c r="H9" s="8">
        <f>_xlfn.STDEV.P((Hoja1!D2:D21))</f>
        <v>3.7802116342871597</v>
      </c>
      <c r="I9" s="9"/>
    </row>
    <row r="10" spans="1:9" x14ac:dyDescent="0.3">
      <c r="A10" t="s">
        <v>29</v>
      </c>
      <c r="C10" s="11">
        <f>AVERAGE(Hoja1!G2:G39)</f>
        <v>3.8421052631578947</v>
      </c>
      <c r="D10" s="8">
        <f>_xlfn.STDEV.P(Hoja1!G3:G40)</f>
        <v>0.93468197112381524</v>
      </c>
      <c r="E10" s="11">
        <f>AVERAGE(Hoja1!G22:G39)</f>
        <v>4.0555555555555554</v>
      </c>
      <c r="F10" s="8">
        <f>_xlfn.STDEV.P(Hoja1!G22:G39)</f>
        <v>0.97023606647627669</v>
      </c>
      <c r="G10" s="11">
        <f>AVERAGE(Hoja1!G2:G21)</f>
        <v>3.65</v>
      </c>
      <c r="H10" s="8">
        <f>_xlfn.STDEV.P(Hoja1!G2:G21)</f>
        <v>0.85293610546159904</v>
      </c>
      <c r="I10" s="9"/>
    </row>
    <row r="11" spans="1:9" x14ac:dyDescent="0.3">
      <c r="A11" t="s">
        <v>49</v>
      </c>
      <c r="C11" s="11">
        <f>AVERAGE(Hoja1!H3:H40)</f>
        <v>1.2162162162162162</v>
      </c>
      <c r="D11" s="8">
        <f>_xlfn.STDEV.P(Hoja1!H4:H41)</f>
        <v>0.47790695928014593</v>
      </c>
      <c r="E11" s="11">
        <f>AVERAGE(Hoja1!H23:H40)</f>
        <v>1.411764705882353</v>
      </c>
      <c r="F11" s="8">
        <f>_xlfn.STDEV.P(Hoja1!G23:G40)</f>
        <v>0.96298267904381762</v>
      </c>
      <c r="G11" s="11">
        <f>AVERAGE(Hoja1!H3:H22)</f>
        <v>1.05</v>
      </c>
      <c r="H11" s="8">
        <f>_xlfn.STDEV.P(Hoja1!H3:H22)</f>
        <v>0.21794494717703367</v>
      </c>
    </row>
    <row r="13" spans="1:9" x14ac:dyDescent="0.3">
      <c r="A13" t="s">
        <v>46</v>
      </c>
      <c r="C13">
        <f>AVERAGE(Hoja1!E2:E39)</f>
        <v>18.710526315789473</v>
      </c>
      <c r="D13">
        <f>_xlfn.STDEV.P(Hoja1!E2:E39)</f>
        <v>14.545586950102484</v>
      </c>
      <c r="E13">
        <f>AVERAGE(Hoja1!E22:E39)</f>
        <v>25.833333333333332</v>
      </c>
      <c r="F13">
        <f>_xlfn.STDEV.P((Hoja1!E22:E39))</f>
        <v>17.727097901235837</v>
      </c>
      <c r="G13">
        <f>AVERAGE(Hoja1!E2:E21)</f>
        <v>12.3</v>
      </c>
      <c r="H13">
        <f>_xlfn.STDEV.P(Hoja1!E2:E21)</f>
        <v>5.6929781309961127</v>
      </c>
    </row>
    <row r="14" spans="1:9" x14ac:dyDescent="0.3">
      <c r="A14" t="s">
        <v>47</v>
      </c>
      <c r="C14">
        <f t="shared" ref="C14:H14" si="0">C13/5</f>
        <v>3.7421052631578946</v>
      </c>
      <c r="D14">
        <f t="shared" si="0"/>
        <v>2.909117390020497</v>
      </c>
      <c r="E14">
        <f t="shared" si="0"/>
        <v>5.1666666666666661</v>
      </c>
      <c r="F14">
        <f t="shared" si="0"/>
        <v>3.5454195802471675</v>
      </c>
      <c r="G14">
        <f t="shared" si="0"/>
        <v>2.46</v>
      </c>
      <c r="H14">
        <f t="shared" si="0"/>
        <v>1.1385956261992225</v>
      </c>
    </row>
    <row r="16" spans="1:9" x14ac:dyDescent="0.3">
      <c r="A16" t="s">
        <v>37</v>
      </c>
    </row>
    <row r="17" spans="1:21" x14ac:dyDescent="0.3">
      <c r="A17" s="15"/>
      <c r="B17" s="15"/>
      <c r="C17" s="16" t="s">
        <v>38</v>
      </c>
      <c r="D17" s="15"/>
      <c r="E17" s="15"/>
      <c r="F17" s="15"/>
      <c r="G17" s="15"/>
      <c r="H17" s="15"/>
      <c r="I17" s="16" t="s">
        <v>42</v>
      </c>
      <c r="J17" s="15"/>
      <c r="K17" s="15"/>
      <c r="L17" s="15"/>
      <c r="M17" s="15"/>
      <c r="N17" s="15"/>
      <c r="O17" s="16" t="s">
        <v>43</v>
      </c>
      <c r="P17" s="15"/>
      <c r="Q17" s="15"/>
      <c r="R17" s="15"/>
      <c r="S17" s="15"/>
      <c r="T17" s="15"/>
      <c r="U17" s="9"/>
    </row>
    <row r="18" spans="1:21" x14ac:dyDescent="0.3">
      <c r="A18" s="15"/>
      <c r="B18" s="15"/>
      <c r="C18" s="16" t="s">
        <v>39</v>
      </c>
      <c r="D18" s="15"/>
      <c r="E18" s="15" t="s">
        <v>40</v>
      </c>
      <c r="F18" s="15"/>
      <c r="G18" s="15" t="s">
        <v>41</v>
      </c>
      <c r="H18" s="15"/>
      <c r="I18" s="16" t="s">
        <v>39</v>
      </c>
      <c r="J18" s="15"/>
      <c r="K18" s="15" t="s">
        <v>40</v>
      </c>
      <c r="L18" s="15"/>
      <c r="M18" s="15" t="s">
        <v>41</v>
      </c>
      <c r="N18" s="15"/>
      <c r="O18" s="16" t="s">
        <v>39</v>
      </c>
      <c r="P18" s="15"/>
      <c r="Q18" s="15" t="s">
        <v>40</v>
      </c>
      <c r="R18" s="15"/>
      <c r="S18" s="15" t="s">
        <v>41</v>
      </c>
      <c r="T18" s="15"/>
      <c r="U18" s="9"/>
    </row>
    <row r="19" spans="1:21" x14ac:dyDescent="0.3">
      <c r="A19" s="15"/>
      <c r="B19" s="15"/>
      <c r="C19" s="16"/>
      <c r="D19" s="15" t="s">
        <v>30</v>
      </c>
      <c r="E19" s="15"/>
      <c r="F19" s="15" t="s">
        <v>30</v>
      </c>
      <c r="G19" s="15"/>
      <c r="H19" s="15" t="s">
        <v>30</v>
      </c>
      <c r="I19" s="16"/>
      <c r="J19" s="15" t="s">
        <v>30</v>
      </c>
      <c r="K19" s="15"/>
      <c r="L19" s="15" t="s">
        <v>30</v>
      </c>
      <c r="M19" s="15"/>
      <c r="N19" s="15" t="s">
        <v>30</v>
      </c>
      <c r="O19" s="16"/>
      <c r="P19" s="15" t="s">
        <v>30</v>
      </c>
      <c r="Q19" s="15"/>
      <c r="R19" s="15" t="s">
        <v>30</v>
      </c>
      <c r="S19" s="15"/>
      <c r="T19" s="15" t="s">
        <v>30</v>
      </c>
      <c r="U19" s="9"/>
    </row>
    <row r="20" spans="1:21" x14ac:dyDescent="0.3">
      <c r="A20" t="s">
        <v>25</v>
      </c>
      <c r="C20" s="17">
        <f>AVERAGE(Hoja1!P22:P39)</f>
        <v>75.222222222222229</v>
      </c>
      <c r="D20" s="19">
        <f>_xlfn.STDEV.P(Hoja1!P22:P39)</f>
        <v>18.278115498399703</v>
      </c>
      <c r="E20" s="6">
        <f>AVERAGE(Hoja1!Q22:Q39)</f>
        <v>90.527777777777771</v>
      </c>
      <c r="F20" s="20">
        <f>_xlfn.STDEV.P((Hoja1!Q22:Q39))</f>
        <v>7.8004134901480651</v>
      </c>
      <c r="G20" s="6">
        <f>AVERAGE(Hoja1!R22:R39)</f>
        <v>92.444444444444443</v>
      </c>
      <c r="H20" s="20">
        <f>_xlfn.STDEV.P(Hoja1!R22:R39)</f>
        <v>4.6514301530965509</v>
      </c>
      <c r="I20" s="17">
        <f>AVERAGE(Hoja1!S22:S39)</f>
        <v>43.833333333333336</v>
      </c>
      <c r="J20" s="20">
        <f>_xlfn.STDEV.P(Hoja1!S22:S39)</f>
        <v>18.392329318979087</v>
      </c>
      <c r="K20" s="18">
        <f>AVERAGE(Hoja1!T22:T39)</f>
        <v>83.083333333333329</v>
      </c>
      <c r="L20" s="19">
        <f>_xlfn.STDEV.P((Hoja1!T22:T39))</f>
        <v>17.315896678421762</v>
      </c>
      <c r="M20" s="18">
        <f>AVERAGE(Hoja1!U22:U39)</f>
        <v>88.583333333333329</v>
      </c>
      <c r="N20" s="20">
        <f>_xlfn.STDEV.P(Hoja1!U22:U39)</f>
        <v>12.510273555939712</v>
      </c>
      <c r="O20" s="17">
        <f>AVERAGE(Hoja1!V22:V39)</f>
        <v>100</v>
      </c>
      <c r="P20" s="20">
        <f>_xlfn.STDEV.P(Hoja1!V22:V39)</f>
        <v>0</v>
      </c>
      <c r="Q20" s="18">
        <f>AVERAGE(Hoja1!V22:V39)</f>
        <v>100</v>
      </c>
      <c r="R20" s="19">
        <f>_xlfn.STDEV.P(Hoja1!V22:V39)</f>
        <v>0</v>
      </c>
      <c r="S20" s="18">
        <f>AVERAGE(Hoja1!V22:V39)</f>
        <v>100</v>
      </c>
      <c r="T20" s="20">
        <f>_xlfn.STDEV.P(Hoja1!V22:V39)</f>
        <v>0</v>
      </c>
      <c r="U20" s="9"/>
    </row>
    <row r="21" spans="1:21" x14ac:dyDescent="0.3">
      <c r="A21" t="s">
        <v>44</v>
      </c>
      <c r="C21" s="17">
        <f>AVERAGE(Hoja1!P2:P21)</f>
        <v>80.474999999999994</v>
      </c>
      <c r="D21" s="20">
        <f>_xlfn.STDEV.P((Hoja1!P2:P21))</f>
        <v>14.085875017193644</v>
      </c>
      <c r="E21" s="6">
        <f>AVERAGE(Hoja1!Q2:Q21)</f>
        <v>93.025000000000006</v>
      </c>
      <c r="F21" s="20">
        <f>_xlfn.STDEV.P(Hoja1!Q2:Q21)</f>
        <v>2.9431063521388423</v>
      </c>
      <c r="G21" s="6">
        <f>AVERAGE(Hoja1!R2:R21)</f>
        <v>95.075000000000003</v>
      </c>
      <c r="H21" s="20">
        <f>_xlfn.STDEV.P(Hoja1!R2:R21)</f>
        <v>3.5329697139941638</v>
      </c>
      <c r="I21" s="17">
        <f>AVERAGE(Hoja1!S2:S21)</f>
        <v>39.200000000000003</v>
      </c>
      <c r="J21" s="20">
        <f>_xlfn.STDEV.P(Hoja1!S2:S21)</f>
        <v>19.585326139740435</v>
      </c>
      <c r="K21" s="18">
        <f>AVERAGE(Hoja1!T2:T21)</f>
        <v>89.775000000000006</v>
      </c>
      <c r="L21" s="19">
        <f>_xlfn.STDEV.P(Hoja1!T2:T21)</f>
        <v>7.2843582421514661</v>
      </c>
      <c r="M21" s="18">
        <f>AVERAGE(Hoja1!U2:U21)</f>
        <v>94.724999999999994</v>
      </c>
      <c r="N21" s="20">
        <f>_xlfn.STDEV.P(Hoja1!U2:U21)</f>
        <v>3.9257960976087385</v>
      </c>
      <c r="O21" s="17">
        <f>AVERAGE(Hoja1!V2:V21)</f>
        <v>100</v>
      </c>
      <c r="P21" s="20">
        <f>_xlfn.STDEV.P(Hoja1!V2:V21)</f>
        <v>0</v>
      </c>
      <c r="Q21" s="18">
        <f>AVERAGE(Hoja1!V2:V21)</f>
        <v>100</v>
      </c>
      <c r="R21" s="19">
        <f>_xlfn.STDEV.P(Hoja1!V2:V21)</f>
        <v>0</v>
      </c>
      <c r="S21" s="18">
        <f>AVERAGE(Hoja1!V2:V21)</f>
        <v>100</v>
      </c>
      <c r="T21" s="20">
        <f>_xlfn.STDEV.P(Hoja1!V2:V21)</f>
        <v>0</v>
      </c>
      <c r="U21" s="9"/>
    </row>
    <row r="28" spans="1:21" x14ac:dyDescent="0.3">
      <c r="A28" t="s">
        <v>45</v>
      </c>
    </row>
    <row r="30" spans="1:21" x14ac:dyDescent="0.3">
      <c r="A30" t="s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Nicholas Hylands-White</cp:lastModifiedBy>
  <cp:revision/>
  <dcterms:created xsi:type="dcterms:W3CDTF">2021-07-23T22:42:41Z</dcterms:created>
  <dcterms:modified xsi:type="dcterms:W3CDTF">2023-07-03T13:55:19Z</dcterms:modified>
</cp:coreProperties>
</file>